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7865" windowHeight="11835"/>
  </bookViews>
  <sheets>
    <sheet name="ЛиквидСт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6" i="1" l="1"/>
  <c r="C8" i="1"/>
  <c r="D8" i="1"/>
  <c r="E8" i="1"/>
  <c r="C10" i="1"/>
  <c r="D10" i="1"/>
  <c r="E10" i="1"/>
  <c r="C13" i="1"/>
  <c r="D13" i="1"/>
  <c r="E13" i="1"/>
  <c r="B13" i="1"/>
  <c r="B10" i="1"/>
  <c r="B8" i="1"/>
  <c r="D14" i="1" l="1"/>
  <c r="D15" i="1" s="1"/>
  <c r="E14" i="1"/>
  <c r="E15" i="1" s="1"/>
  <c r="C14" i="1"/>
  <c r="C15" i="1" s="1"/>
  <c r="B14" i="1"/>
  <c r="B15" i="1" s="1"/>
</calcChain>
</file>

<file path=xl/sharedStrings.xml><?xml version="1.0" encoding="utf-8"?>
<sst xmlns="http://schemas.openxmlformats.org/spreadsheetml/2006/main" count="26" uniqueCount="24">
  <si>
    <r>
      <rPr>
        <b/>
        <sz val="9"/>
        <color theme="1"/>
        <rFont val="Times New Roman"/>
        <family val="1"/>
        <charset val="204"/>
      </rPr>
      <t>Ликвидационную стоимость</t>
    </r>
    <r>
      <rPr>
        <sz val="9"/>
        <color theme="1"/>
        <rFont val="Times New Roman"/>
        <family val="1"/>
        <charset val="204"/>
      </rPr>
      <t xml:space="preserve"> объекта можно рассчитать по формуле (Родин А.Ю. «Вопросы оценки», №1, 2003):</t>
    </r>
  </si>
  <si>
    <t>в том числе:</t>
  </si>
  <si>
    <t>http://statrielt.ru/index.php/statistika-rynka/01-01-2016/korrektirovki-kommercheskoj-nedvizhimosti/514-sroki-prodagi-kommer-zdaniy-01-01-2016</t>
  </si>
  <si>
    <t>например, из расчета доходного подхода</t>
  </si>
  <si>
    <t xml:space="preserve">Yo = r + u + L + m (Федотова М.А., Рослов В.Ю. Оценка для целей залога. 2008)  </t>
  </si>
  <si>
    <t>по заданию ликвидатора</t>
  </si>
  <si>
    <t>http://statrielt.ru/index.php/statistika-rynka/01-01-2016/korrektirovki-kommercheskoj-nedvizhimosti/468-pribylnost-investitsij-v-novoe-stroitelstvo-ob-ektov-nedvizhimosti-na-01-01-2016-goda</t>
  </si>
  <si>
    <t xml:space="preserve">http://statrielt.ru/index.php/statistika-rynka/01-01-2016/korrektirovki-kommercheskoj-nedvizhimosti/464-rentabelnost-pribylnost-aktivov-i-tovarov-po-otraslyam-ekonomiki-rossii-za-2014-god </t>
  </si>
  <si>
    <t>источники информации</t>
  </si>
  <si>
    <t>С рыночн (рыночная стоимость объекта), руб.</t>
  </si>
  <si>
    <t>Т эксп. рыночн. (типичный для рынка срок продажи аналогичных объектов), мес.</t>
  </si>
  <si>
    <t>Т эксп. ликвид. (ограниченный срок продажи оцениваемого объекта), лет</t>
  </si>
  <si>
    <t>Yо (ставка дисконтирования)</t>
  </si>
  <si>
    <t>С ликвид (ликвидационная стоимость), руб.</t>
  </si>
  <si>
    <t>К ликвид</t>
  </si>
  <si>
    <t>Ппр+Yo</t>
  </si>
  <si>
    <t>Т эксп. ликвид. (ограниченный срок продажи оцениваемого объекта), мес.</t>
  </si>
  <si>
    <t>Т эксп. рыночн. (типичный для рынка срок продажи аналогичных объекто)в, лет</t>
  </si>
  <si>
    <t>предыдущий расчет рыночной стоимости</t>
  </si>
  <si>
    <t>или</t>
  </si>
  <si>
    <t>Пи (прибыль  инвестора)</t>
  </si>
  <si>
    <t>ВСЕГО по объектам недвижимости (включая НДС), руб.</t>
  </si>
  <si>
    <t>ваш объект</t>
  </si>
  <si>
    <t>Ппр (прибыль предпринимателя)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</si>
</sst>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р_._-;\-* #,##0.00\ _р_._-;_-* &quot;-&quot;??\ _р_._-;_-@_-"/>
    <numFmt numFmtId="164" formatCode="#,##0.00_ ;\-#,##0.00\ "/>
    <numFmt numFmtId="165" formatCode="#,##0_ ;\-#,##0\ "/>
    <numFmt numFmtId="166" formatCode="#,##0.0_ ;\-#,##0.0\ 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6"/>
      <color theme="1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 wrapText="1"/>
    </xf>
    <xf numFmtId="165" fontId="7" fillId="0" borderId="1" xfId="1" applyNumberFormat="1" applyFont="1" applyBorder="1" applyAlignment="1">
      <alignment horizontal="center" vertical="center" wrapText="1"/>
    </xf>
    <xf numFmtId="164" fontId="7" fillId="0" borderId="1" xfId="1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1362809</xdr:colOff>
      <xdr:row>1</xdr:row>
      <xdr:rowOff>43961</xdr:rowOff>
    </xdr:from>
    <xdr:to>
      <xdr:col>4</xdr:col>
      <xdr:colOff>73271</xdr:colOff>
      <xdr:row>3</xdr:row>
      <xdr:rowOff>0</xdr:rowOff>
    </xdr:to>
    <xdr:pic>
      <xdr:nvPicPr>
        <xdr:cNvPr id="3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809" y="348761"/>
          <a:ext cx="2768112" cy="326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tatrielt.ru/index.php/statistika-rynka/01-01-2016/korrektirovki-kommercheskoj-nedvizhimosti/464-rentabelnost-pribylnost-aktivov-i-tovarov-po-otraslyam-ekonomiki-rossii-za-2014-god" TargetMode="External"/><Relationship Id="rId2" Type="http://schemas.openxmlformats.org/officeDocument/2006/relationships/hyperlink" Target="http://statrielt.ru/index.php/statistika-rynka/01-01-2016/korrektirovki-kommercheskoj-nedvizhimosti/468-pribylnost-investitsij-v-novoe-stroitelstvo-ob-ektov-nedvizhimosti-na-01-01-2016-goda" TargetMode="External"/><Relationship Id="rId1" Type="http://schemas.openxmlformats.org/officeDocument/2006/relationships/hyperlink" Target="http://statrielt.ru/index.php/statistika-rynka/01-01-2016/korrektirovki-kommercheskoj-nedvizhimosti/514-sroki-prodagi-kommer-zdaniy-01-01-2016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21" sqref="F21"/>
    </sheetView>
  </sheetViews>
  <sheetFormatPr defaultRowHeight="15" x14ac:dyDescent="0.25"/>
  <cols>
    <col min="1" max="1" width="27.140625" style="1" customWidth="1"/>
    <col min="2" max="2" width="15.140625" style="1" customWidth="1"/>
    <col min="3" max="4" width="15.7109375" style="1" customWidth="1"/>
    <col min="5" max="5" width="14.7109375" style="1" customWidth="1"/>
    <col min="6" max="6" width="32.85546875" style="1" customWidth="1"/>
    <col min="7" max="7" width="34.85546875" style="1" customWidth="1"/>
    <col min="8" max="9" width="9.140625" style="1"/>
    <col min="10" max="10" width="12.140625" style="1" customWidth="1"/>
    <col min="11" max="11" width="16.85546875" style="1" customWidth="1"/>
  </cols>
  <sheetData>
    <row r="1" spans="1:11" ht="15" customHeight="1" x14ac:dyDescent="0.25">
      <c r="A1" s="6" t="s">
        <v>0</v>
      </c>
      <c r="B1" s="6"/>
      <c r="C1" s="6"/>
      <c r="D1" s="6"/>
      <c r="E1" s="6"/>
      <c r="F1" s="6"/>
    </row>
    <row r="2" spans="1:11" x14ac:dyDescent="0.25">
      <c r="A2" s="2"/>
    </row>
    <row r="4" spans="1:11" x14ac:dyDescent="0.25">
      <c r="A4" s="7"/>
      <c r="B4" s="8" t="s">
        <v>21</v>
      </c>
      <c r="C4" s="9" t="s">
        <v>1</v>
      </c>
      <c r="D4" s="10"/>
      <c r="E4" s="11"/>
      <c r="G4" s="5"/>
    </row>
    <row r="5" spans="1:11" ht="48.75" customHeight="1" x14ac:dyDescent="0.25">
      <c r="A5" s="12"/>
      <c r="B5" s="13"/>
      <c r="C5" s="14" t="s">
        <v>22</v>
      </c>
      <c r="D5" s="14" t="s">
        <v>22</v>
      </c>
      <c r="E5" s="14" t="s">
        <v>22</v>
      </c>
      <c r="F5" s="3" t="s">
        <v>8</v>
      </c>
      <c r="G5" s="3" t="s">
        <v>19</v>
      </c>
      <c r="K5"/>
    </row>
    <row r="6" spans="1:11" ht="25.5" x14ac:dyDescent="0.25">
      <c r="A6" s="15" t="s">
        <v>9</v>
      </c>
      <c r="B6" s="16">
        <f>SUM(C6:E6)</f>
        <v>170000000</v>
      </c>
      <c r="C6" s="17">
        <v>50000000</v>
      </c>
      <c r="D6" s="16">
        <v>100000000</v>
      </c>
      <c r="E6" s="17">
        <v>20000000</v>
      </c>
      <c r="F6" s="3" t="s">
        <v>18</v>
      </c>
      <c r="G6" s="3"/>
      <c r="K6"/>
    </row>
    <row r="7" spans="1:11" ht="38.25" x14ac:dyDescent="0.25">
      <c r="A7" s="18" t="s">
        <v>10</v>
      </c>
      <c r="B7" s="19">
        <v>18</v>
      </c>
      <c r="C7" s="19">
        <v>18</v>
      </c>
      <c r="D7" s="19">
        <v>18</v>
      </c>
      <c r="E7" s="19">
        <v>18</v>
      </c>
      <c r="F7" s="4" t="s">
        <v>2</v>
      </c>
      <c r="G7" s="3"/>
      <c r="K7"/>
    </row>
    <row r="8" spans="1:11" ht="38.25" x14ac:dyDescent="0.25">
      <c r="A8" s="18" t="s">
        <v>17</v>
      </c>
      <c r="B8" s="20">
        <f>B7/12</f>
        <v>1.5</v>
      </c>
      <c r="C8" s="20">
        <f t="shared" ref="C8:E8" si="0">C7/12</f>
        <v>1.5</v>
      </c>
      <c r="D8" s="20">
        <f t="shared" si="0"/>
        <v>1.5</v>
      </c>
      <c r="E8" s="20">
        <f t="shared" si="0"/>
        <v>1.5</v>
      </c>
      <c r="F8" s="3"/>
      <c r="G8" s="3"/>
      <c r="K8"/>
    </row>
    <row r="9" spans="1:11" ht="38.25" x14ac:dyDescent="0.25">
      <c r="A9" s="18" t="s">
        <v>16</v>
      </c>
      <c r="B9" s="21">
        <v>6</v>
      </c>
      <c r="C9" s="21">
        <v>6</v>
      </c>
      <c r="D9" s="21">
        <v>6</v>
      </c>
      <c r="E9" s="21">
        <v>6</v>
      </c>
      <c r="F9" s="3" t="s">
        <v>5</v>
      </c>
      <c r="G9" s="3"/>
      <c r="K9"/>
    </row>
    <row r="10" spans="1:11" ht="38.25" x14ac:dyDescent="0.25">
      <c r="A10" s="18" t="s">
        <v>11</v>
      </c>
      <c r="B10" s="20">
        <f>B9/12</f>
        <v>0.5</v>
      </c>
      <c r="C10" s="20">
        <f t="shared" ref="C10:E10" si="1">C9/12</f>
        <v>0.5</v>
      </c>
      <c r="D10" s="20">
        <f t="shared" si="1"/>
        <v>0.5</v>
      </c>
      <c r="E10" s="20">
        <f t="shared" si="1"/>
        <v>0.5</v>
      </c>
      <c r="F10" s="3"/>
      <c r="G10" s="3"/>
      <c r="K10"/>
    </row>
    <row r="11" spans="1:11" ht="26.25" customHeight="1" x14ac:dyDescent="0.25">
      <c r="A11" s="18" t="s">
        <v>12</v>
      </c>
      <c r="B11" s="22">
        <v>0.17</v>
      </c>
      <c r="C11" s="22">
        <v>0.17</v>
      </c>
      <c r="D11" s="22">
        <v>0.17</v>
      </c>
      <c r="E11" s="22">
        <v>0.17</v>
      </c>
      <c r="F11" s="3" t="s">
        <v>4</v>
      </c>
      <c r="G11" s="3" t="s">
        <v>3</v>
      </c>
      <c r="K11"/>
    </row>
    <row r="12" spans="1:11" ht="33" x14ac:dyDescent="0.25">
      <c r="A12" s="18" t="s">
        <v>23</v>
      </c>
      <c r="B12" s="23">
        <v>7.0000000000000007E-2</v>
      </c>
      <c r="C12" s="23">
        <v>7.0000000000000007E-2</v>
      </c>
      <c r="D12" s="23">
        <v>7.0000000000000007E-2</v>
      </c>
      <c r="E12" s="23">
        <v>7.0000000000000007E-2</v>
      </c>
      <c r="F12" s="4" t="s">
        <v>6</v>
      </c>
      <c r="G12" s="4" t="s">
        <v>7</v>
      </c>
      <c r="K12"/>
    </row>
    <row r="13" spans="1:11" x14ac:dyDescent="0.25">
      <c r="A13" s="18" t="s">
        <v>20</v>
      </c>
      <c r="B13" s="24">
        <f>B11+B12</f>
        <v>0.24000000000000002</v>
      </c>
      <c r="C13" s="24">
        <f t="shared" ref="C13:E13" si="2">C11+C12</f>
        <v>0.24000000000000002</v>
      </c>
      <c r="D13" s="24">
        <f t="shared" si="2"/>
        <v>0.24000000000000002</v>
      </c>
      <c r="E13" s="24">
        <f t="shared" si="2"/>
        <v>0.24000000000000002</v>
      </c>
      <c r="F13" s="3" t="s">
        <v>15</v>
      </c>
      <c r="G13" s="3"/>
      <c r="K13"/>
    </row>
    <row r="14" spans="1:11" ht="25.5" x14ac:dyDescent="0.25">
      <c r="A14" s="15" t="s">
        <v>13</v>
      </c>
      <c r="B14" s="16">
        <f>ROUND(B6*(1-(B13*(B8-B10)))/(1+(B11*(B8-B10))),-4)</f>
        <v>110430000</v>
      </c>
      <c r="C14" s="16">
        <f t="shared" ref="C14:E14" si="3">ROUND(C6*(1-(C13*(C8-C10)))/(1+(C11*(C8-C10))),-4)</f>
        <v>32480000</v>
      </c>
      <c r="D14" s="16">
        <f t="shared" si="3"/>
        <v>64960000</v>
      </c>
      <c r="E14" s="16">
        <f t="shared" si="3"/>
        <v>12990000</v>
      </c>
      <c r="F14" s="3"/>
      <c r="G14" s="3"/>
      <c r="K14"/>
    </row>
    <row r="15" spans="1:11" x14ac:dyDescent="0.25">
      <c r="A15" s="18" t="s">
        <v>14</v>
      </c>
      <c r="B15" s="25">
        <f>B14/B6</f>
        <v>0.64958823529411769</v>
      </c>
      <c r="C15" s="25">
        <f t="shared" ref="C15:E15" si="4">C14/C6</f>
        <v>0.64959999999999996</v>
      </c>
      <c r="D15" s="25">
        <f t="shared" si="4"/>
        <v>0.64959999999999996</v>
      </c>
      <c r="E15" s="25">
        <f t="shared" si="4"/>
        <v>0.64949999999999997</v>
      </c>
      <c r="F15" s="3"/>
      <c r="G15" s="3"/>
      <c r="K15"/>
    </row>
  </sheetData>
  <mergeCells count="4">
    <mergeCell ref="A1:F1"/>
    <mergeCell ref="B4:B5"/>
    <mergeCell ref="A4:A5"/>
    <mergeCell ref="C4:E4"/>
  </mergeCells>
  <hyperlinks>
    <hyperlink ref="F7" r:id="rId1"/>
    <hyperlink ref="F12" r:id="rId2"/>
    <hyperlink ref="G12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ЛиквидСт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Чирков</dc:creator>
  <cp:lastModifiedBy>Роман Чирков</cp:lastModifiedBy>
  <dcterms:created xsi:type="dcterms:W3CDTF">2016-03-17T09:06:36Z</dcterms:created>
  <dcterms:modified xsi:type="dcterms:W3CDTF">2016-03-17T15:53:52Z</dcterms:modified>
</cp:coreProperties>
</file>